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45" windowHeight="5730"/>
  </bookViews>
  <sheets>
    <sheet name="завтрак " sheetId="5" r:id="rId1"/>
    <sheet name="обед " sheetId="7" r:id="rId2"/>
  </sheets>
  <calcPr calcId="144525"/>
</workbook>
</file>

<file path=xl/calcChain.xml><?xml version="1.0" encoding="utf-8"?>
<calcChain xmlns="http://schemas.openxmlformats.org/spreadsheetml/2006/main">
  <c r="D101" i="7" l="1"/>
  <c r="D100" i="7"/>
  <c r="D97" i="7"/>
  <c r="D99" i="7" s="1"/>
  <c r="D89" i="7"/>
  <c r="D91" i="7" s="1"/>
  <c r="D81" i="7"/>
  <c r="D83" i="7" s="1"/>
  <c r="D73" i="7"/>
  <c r="D75" i="7" s="1"/>
  <c r="D64" i="7"/>
  <c r="D66" i="7" s="1"/>
  <c r="D57" i="7"/>
  <c r="D59" i="7" s="1"/>
  <c r="D48" i="7"/>
  <c r="D50" i="7" s="1"/>
  <c r="D39" i="7"/>
  <c r="D41" i="7" s="1"/>
  <c r="D32" i="7"/>
  <c r="D34" i="7" s="1"/>
  <c r="D24" i="7"/>
  <c r="D26" i="7" s="1"/>
  <c r="D16" i="7"/>
  <c r="D18" i="7" s="1"/>
  <c r="D8" i="7"/>
  <c r="D10" i="7" s="1"/>
  <c r="D89" i="5"/>
  <c r="D80" i="5"/>
  <c r="D82" i="5" s="1"/>
  <c r="D73" i="5"/>
  <c r="D75" i="5" s="1"/>
  <c r="D68" i="5"/>
  <c r="D58" i="5"/>
  <c r="D60" i="5" s="1"/>
  <c r="D50" i="5"/>
  <c r="D53" i="5" s="1"/>
  <c r="D45" i="5"/>
  <c r="D36" i="5"/>
  <c r="D38" i="5" s="1"/>
  <c r="D31" i="5"/>
  <c r="D22" i="5"/>
  <c r="D24" i="5" s="1"/>
  <c r="D15" i="5"/>
  <c r="D17" i="5" s="1"/>
  <c r="D7" i="5"/>
  <c r="D10" i="5" s="1"/>
  <c r="B10" i="5" l="1"/>
  <c r="B97" i="7" l="1"/>
  <c r="B99" i="7" s="1"/>
  <c r="B89" i="7"/>
  <c r="B91" i="7" s="1"/>
  <c r="B81" i="7"/>
  <c r="B83" i="7" s="1"/>
  <c r="B73" i="7"/>
  <c r="B75" i="7" s="1"/>
  <c r="B65" i="7"/>
  <c r="B67" i="7" s="1"/>
  <c r="B57" i="7"/>
  <c r="B59" i="7" s="1"/>
  <c r="B48" i="7"/>
  <c r="B50" i="7" s="1"/>
  <c r="B40" i="7"/>
  <c r="B42" i="7" s="1"/>
  <c r="B32" i="7"/>
  <c r="B34" i="7" s="1"/>
  <c r="B24" i="7"/>
  <c r="B26" i="7" s="1"/>
  <c r="B16" i="7"/>
  <c r="B18" i="7" s="1"/>
  <c r="B7" i="7"/>
  <c r="B9" i="7" s="1"/>
  <c r="B82" i="5"/>
  <c r="B67" i="5"/>
  <c r="B45" i="5"/>
  <c r="B31" i="5"/>
  <c r="B86" i="5"/>
  <c r="B89" i="5" s="1"/>
  <c r="B73" i="5"/>
  <c r="B75" i="5" s="1"/>
  <c r="B58" i="5"/>
  <c r="B60" i="5" s="1"/>
  <c r="B50" i="5"/>
  <c r="B53" i="5" s="1"/>
  <c r="B36" i="5"/>
  <c r="B38" i="5" s="1"/>
  <c r="B22" i="5"/>
  <c r="B24" i="5" s="1"/>
  <c r="B15" i="5"/>
  <c r="B17" i="5" s="1"/>
  <c r="D90" i="5" l="1"/>
  <c r="D91" i="5" s="1"/>
</calcChain>
</file>

<file path=xl/sharedStrings.xml><?xml version="1.0" encoding="utf-8"?>
<sst xmlns="http://schemas.openxmlformats.org/spreadsheetml/2006/main" count="373" uniqueCount="152">
  <si>
    <t>ПОНЕДЕЛЬНИК</t>
  </si>
  <si>
    <t>Каша рисовая  молочная с маслом</t>
  </si>
  <si>
    <t xml:space="preserve"> Блинчики с маслом (2 шт)</t>
  </si>
  <si>
    <t>Батон пшеничный</t>
  </si>
  <si>
    <t xml:space="preserve">Хлеб ржаной </t>
  </si>
  <si>
    <t>Чай с сахаром и лимоном</t>
  </si>
  <si>
    <t>ВТОРНИК</t>
  </si>
  <si>
    <t>Каша гречневая вязкая с маслом</t>
  </si>
  <si>
    <t>Сыр сливочный в индивидуальной упаковке</t>
  </si>
  <si>
    <t>Хлеб пшеничный/ржаной</t>
  </si>
  <si>
    <t xml:space="preserve"> Напиток плодово-ягодный  витаминизированный </t>
  </si>
  <si>
    <t>СРЕДА</t>
  </si>
  <si>
    <t xml:space="preserve">Фрукты в ассортименте </t>
  </si>
  <si>
    <t>Огурцы порционные</t>
  </si>
  <si>
    <t>Запеканка из творога с  шоколадным соусом</t>
  </si>
  <si>
    <t>Хлеб ржаной</t>
  </si>
  <si>
    <t xml:space="preserve">Чай с сахаром </t>
  </si>
  <si>
    <t>Компот  из сухофруктов</t>
  </si>
  <si>
    <t>ЧЕТВЕРГ</t>
  </si>
  <si>
    <t>ПЯТНИЦА</t>
  </si>
  <si>
    <t>Горошек консервированный</t>
  </si>
  <si>
    <t>Омлет натуральный</t>
  </si>
  <si>
    <t>Филе птицы тушеное в томатном соусе</t>
  </si>
  <si>
    <t>Спагетти отварные с маслом</t>
  </si>
  <si>
    <t>Горячий шоколад</t>
  </si>
  <si>
    <t>Чай с шиповником</t>
  </si>
  <si>
    <t>СУББОТА</t>
  </si>
  <si>
    <t>II НЕДЕЛЯ</t>
  </si>
  <si>
    <t>Каша кукурузная молочная  с маслом</t>
  </si>
  <si>
    <t xml:space="preserve"> Кондитерское изделие промышленного производства  </t>
  </si>
  <si>
    <t xml:space="preserve">Сыр порциями </t>
  </si>
  <si>
    <t>Хлеб  пшеничный/ржаной</t>
  </si>
  <si>
    <t>Биточек из птицы с сыром/ Курица запеченная</t>
  </si>
  <si>
    <t xml:space="preserve">Кисель  витаминизированный плодово-ягодный </t>
  </si>
  <si>
    <t>Запеканка овсяно -творожная со сгущенным молоком</t>
  </si>
  <si>
    <t>Рыба тушеная с овощами</t>
  </si>
  <si>
    <t xml:space="preserve"> Картофель запеченный с зеленью </t>
  </si>
  <si>
    <t>Компот из кураги</t>
  </si>
  <si>
    <t>Какао с молоком</t>
  </si>
  <si>
    <t>Люля – кебаб с томатным соусом и зеленью/ Гуляш</t>
  </si>
  <si>
    <t>Рис отварной  с маслом</t>
  </si>
  <si>
    <t xml:space="preserve">Компот из смеси фруктов-ягод </t>
  </si>
  <si>
    <t>III НЕДЕЛЯ</t>
  </si>
  <si>
    <t>Блинчик со сгущенным молоком (1 шт)</t>
  </si>
  <si>
    <t xml:space="preserve">Биточек мясной/гуляш </t>
  </si>
  <si>
    <t xml:space="preserve"> Напиток  плодово-ягодный    витаминизированный  </t>
  </si>
  <si>
    <t xml:space="preserve"> Батон пшеничный</t>
  </si>
  <si>
    <t>Сыр порциями</t>
  </si>
  <si>
    <t>Макароны  отварные с маслом</t>
  </si>
  <si>
    <t>Чай с облепихой</t>
  </si>
  <si>
    <t xml:space="preserve">Жаркое с мясом </t>
  </si>
  <si>
    <t>IV НЕДЕЛЯ</t>
  </si>
  <si>
    <t>Каша  овсяная молочная с маслом</t>
  </si>
  <si>
    <t>Чай с сахаром</t>
  </si>
  <si>
    <t>Рис отварной с маслом</t>
  </si>
  <si>
    <t xml:space="preserve">Кисель  витаминизированный   плодово - ягодный </t>
  </si>
  <si>
    <t>Пудинг из творога с яблоками со сгущенным молоком</t>
  </si>
  <si>
    <t xml:space="preserve">Картофель запеченный </t>
  </si>
  <si>
    <t>Омлет с  сыром</t>
  </si>
  <si>
    <t xml:space="preserve">Гуляш </t>
  </si>
  <si>
    <t>1  НЕДЕЛЯ</t>
  </si>
  <si>
    <t>Запеканка куриная под сырной шапкой NEW/Курица запеченная</t>
  </si>
  <si>
    <t xml:space="preserve">Котлета мясная (свинина, говядина, курица)// мясо тушеное </t>
  </si>
  <si>
    <t>Картофель запеченный с сыром // Картофельное пюре с маслом</t>
  </si>
  <si>
    <t>Салат из свежих огурцов// огурцы порционные</t>
  </si>
  <si>
    <t xml:space="preserve">Картофель отварной с маслом и зеленью/Картофельное пюре    с маслом </t>
  </si>
  <si>
    <t xml:space="preserve">Котлета мясная (свинина, говядина, курица)// Бефстроганов </t>
  </si>
  <si>
    <t>Омлет  натуральный</t>
  </si>
  <si>
    <t>Запеканка овсяно -творожная со сгущенным молоком NEV</t>
  </si>
  <si>
    <t>ст-ть</t>
  </si>
  <si>
    <t xml:space="preserve">Чай черный с лимоном и сахаром </t>
  </si>
  <si>
    <t>Щи с мясом и сметаной</t>
  </si>
  <si>
    <t>Компот из сухофруктов</t>
  </si>
  <si>
    <t xml:space="preserve">  Икра овощная</t>
  </si>
  <si>
    <t>Суп рыбный с крупой (рыбные консервы)</t>
  </si>
  <si>
    <t xml:space="preserve"> Котлета мясная (говядина, свинина, курица)</t>
  </si>
  <si>
    <t>Куриные медальоны с томатным соусом\Курица запеченная</t>
  </si>
  <si>
    <t xml:space="preserve">Картофельное пюре с маслом </t>
  </si>
  <si>
    <t xml:space="preserve"> Компот из смеси фруктов-ягод </t>
  </si>
  <si>
    <t xml:space="preserve">Огурцы порционные </t>
  </si>
  <si>
    <t>Рассольник с мясом и сметаной</t>
  </si>
  <si>
    <t>Филе птицы тушенное в томатном соусе</t>
  </si>
  <si>
    <t>Маринад из моркови</t>
  </si>
  <si>
    <t>Свекольник с мясом и сметаной</t>
  </si>
  <si>
    <t>Курица запеченная</t>
  </si>
  <si>
    <t>Каша гречневая рассыпчатая с маслом</t>
  </si>
  <si>
    <t>Суп картофельный с мясом</t>
  </si>
  <si>
    <t xml:space="preserve">Рыба тушенная  с овощами </t>
  </si>
  <si>
    <t xml:space="preserve">Напиток плодово – ягодный витаминизированный </t>
  </si>
  <si>
    <t>Свекла тушеная с яблоками</t>
  </si>
  <si>
    <t>Суп овощной с мясом и сметаной</t>
  </si>
  <si>
    <t xml:space="preserve">Бефстроганов </t>
  </si>
  <si>
    <t>Пюре из гороха с маслом</t>
  </si>
  <si>
    <t>Отвар из шиповника</t>
  </si>
  <si>
    <t>Суп куриный с вермишелью</t>
  </si>
  <si>
    <t>Гуляш</t>
  </si>
  <si>
    <t xml:space="preserve">Салат овощной (картофель, морковь, соленый огурец, зеленый горошек, масло) </t>
  </si>
  <si>
    <t xml:space="preserve"> Суп картофельный с мясными фрикадельками</t>
  </si>
  <si>
    <t xml:space="preserve">Макароны отварные с маслом </t>
  </si>
  <si>
    <t>Салат из фасоли с морковью</t>
  </si>
  <si>
    <t>Уха с рыбой</t>
  </si>
  <si>
    <t>Котлета мясная (говядина, мякоть куриная)</t>
  </si>
  <si>
    <t xml:space="preserve">Фрукты  в ассортименте </t>
  </si>
  <si>
    <t>Борщ с мясом и сметаной</t>
  </si>
  <si>
    <t>Биточек из рыбы</t>
  </si>
  <si>
    <t xml:space="preserve"> Сложный гарнир №5 (картофель слайс, капуста  цветная тушеная)    </t>
  </si>
  <si>
    <t>Салат из свежих огурцов</t>
  </si>
  <si>
    <t>Суп гороховый с мясом</t>
  </si>
  <si>
    <t>Салат из свеклы с сыром и чесноком</t>
  </si>
  <si>
    <t>Суп картофельный с фасолью</t>
  </si>
  <si>
    <t>Каша пшенная вязкая с маслом</t>
  </si>
  <si>
    <t xml:space="preserve">Компот фруктово-ягодный </t>
  </si>
  <si>
    <t>Суп  овощной с мясом и сметаной</t>
  </si>
  <si>
    <t>Запеканка куриная под сырной шапкой</t>
  </si>
  <si>
    <t xml:space="preserve">Кукуруза консервированная </t>
  </si>
  <si>
    <t>Рыба запеченная  под сырно-овощной шапкой</t>
  </si>
  <si>
    <t xml:space="preserve">Сок фруктовый </t>
  </si>
  <si>
    <t xml:space="preserve">Суп - пюре картофельный с колбасками и гренкам </t>
  </si>
  <si>
    <t>Биточек из птицы</t>
  </si>
  <si>
    <t xml:space="preserve"> Икра свекольная </t>
  </si>
  <si>
    <t xml:space="preserve">Суп картофельный с мясом </t>
  </si>
  <si>
    <r>
      <t>Каша  пшенная вязкая с маслом</t>
    </r>
    <r>
      <rPr>
        <sz val="12"/>
        <color rgb="FF000000"/>
        <rFont val="Times New Roman"/>
        <family val="1"/>
        <charset val="204"/>
      </rPr>
      <t xml:space="preserve"> </t>
    </r>
  </si>
  <si>
    <t>Солянка мясная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</si>
  <si>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</si>
  <si>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</si>
  <si>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 xml:space="preserve"> Салат овощной (картофель, морковь, соленый огурец, зеленый горошек, масло) </t>
  </si>
  <si>
    <t>Суп куриный с рисом и томатом</t>
  </si>
  <si>
    <t xml:space="preserve">Бигос с мясом </t>
  </si>
  <si>
    <t>Щи вегетарианские со сметаной</t>
  </si>
  <si>
    <t>Фрикадельки куриные с красным соусом NEW</t>
  </si>
  <si>
    <t>Икра свекольная</t>
  </si>
  <si>
    <t xml:space="preserve">Мясо тушеное в сметане </t>
  </si>
  <si>
    <t>Макароны отварные с маслом</t>
  </si>
  <si>
    <t>Салат из свежих овощей (огурец свежий, помидор свежий, зелень, масло подсолнечное)</t>
  </si>
  <si>
    <t xml:space="preserve">Зраза мясная ленивая </t>
  </si>
  <si>
    <t xml:space="preserve"> Сложный гарнир №5 (картофель слайс, капуста  цветная тушеная)   </t>
  </si>
  <si>
    <t>Борщ с фасолью со сметаной</t>
  </si>
  <si>
    <t>Рыба запеченная под сырно - овощной шапкой</t>
  </si>
  <si>
    <t>Запеканка из печени со сливочным  соусом</t>
  </si>
  <si>
    <t>Фруктовый десерт</t>
  </si>
  <si>
    <t>Макароны  с сыром и маслом</t>
  </si>
  <si>
    <t>Молочный десерт</t>
  </si>
  <si>
    <t>Куринные медальоны с томатным соусом и зеленью/Филе птицы тушеное с овощами</t>
  </si>
  <si>
    <t>Горячий сэндвич с сыром</t>
  </si>
  <si>
    <t>Биточек из рыбы /Рыба запеченная с сыром</t>
  </si>
  <si>
    <t>Итого</t>
  </si>
  <si>
    <t>Плов с мясом</t>
  </si>
  <si>
    <t>Сок фруктовый</t>
  </si>
  <si>
    <t>Кисель витаминизированный плодово-ягодный</t>
  </si>
  <si>
    <t>Завтрак весна 2022 г 1-4 классы</t>
  </si>
  <si>
    <t>средняя 24 дн</t>
  </si>
  <si>
    <t>Обед весна 2022г.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</si>
</sst>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0" fillId="0" borderId="0" xfId="0" applyFont="1"/>
    <xf numFmtId="0" fontId="1" fillId="3" borderId="1" xfId="0" applyFont="1" applyFill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0" xfId="0" applyFont="1" applyBorder="1"/>
    <xf numFmtId="0" fontId="1" fillId="2" borderId="0" xfId="0" applyFont="1" applyFill="1" applyBorder="1" applyAlignment="1">
      <alignment vertical="center" wrapText="1"/>
    </xf>
    <xf numFmtId="0" fontId="0" fillId="0" borderId="0" xfId="0" applyBorder="1"/>
    <xf numFmtId="0" fontId="2" fillId="2" borderId="6" xfId="0" applyFont="1" applyFill="1" applyBorder="1" applyAlignment="1">
      <alignment vertical="center" wrapText="1"/>
    </xf>
    <xf numFmtId="0" fontId="1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2" fontId="13" fillId="0" borderId="0" xfId="0" applyNumberFormat="1" applyFont="1" applyBorder="1"/>
    <xf numFmtId="0" fontId="13" fillId="0" borderId="0" xfId="0" applyFont="1"/>
    <xf numFmtId="4" fontId="13" fillId="0" borderId="0" xfId="0" applyNumberFormat="1" applyFont="1"/>
    <xf numFmtId="0" fontId="1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123825</xdr:rowOff>
    </xdr:from>
    <xdr:to>
      <xdr:col>2</xdr:col>
      <xdr:colOff>600075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839200" y="123825"/>
          <a:ext cx="2419350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selection activeCell="Q81" sqref="Q81"/>
    </sheetView>
  </sheetViews>
  <sheetFormatPr defaultRowHeight="15.75" x14ac:dyDescent="0.25"/>
  <cols>
    <col min="1" max="1" width="39.42578125" style="1" customWidth="1"/>
    <col min="2" max="2" width="10.85546875" style="1" customWidth="1"/>
    <col min="3" max="3" width="34.5703125" customWidth="1"/>
    <col min="4" max="4" width="12.28515625" customWidth="1"/>
  </cols>
  <sheetData>
    <row r="1" spans="1:4" x14ac:dyDescent="0.25">
      <c r="A1" s="47" t="s">
        <v>149</v>
      </c>
    </row>
    <row r="2" spans="1:4" x14ac:dyDescent="0.25">
      <c r="A2" s="48" t="s">
        <v>60</v>
      </c>
      <c r="B2" s="4" t="s">
        <v>69</v>
      </c>
      <c r="C2" s="9" t="s">
        <v>27</v>
      </c>
      <c r="D2" s="25"/>
    </row>
    <row r="3" spans="1:4" x14ac:dyDescent="0.25">
      <c r="A3" s="45" t="s">
        <v>0</v>
      </c>
      <c r="B3" s="46"/>
      <c r="C3" s="49" t="s">
        <v>0</v>
      </c>
      <c r="D3" s="50"/>
    </row>
    <row r="4" spans="1:4" ht="31.5" x14ac:dyDescent="0.25">
      <c r="A4" s="7" t="s">
        <v>1</v>
      </c>
      <c r="B4" s="25">
        <v>17.21</v>
      </c>
      <c r="C4" s="7" t="s">
        <v>28</v>
      </c>
      <c r="D4" s="25">
        <v>16.95</v>
      </c>
    </row>
    <row r="5" spans="1:4" ht="31.5" x14ac:dyDescent="0.25">
      <c r="A5" s="7" t="s">
        <v>2</v>
      </c>
      <c r="B5" s="25">
        <v>18.05</v>
      </c>
      <c r="C5" s="7" t="s">
        <v>29</v>
      </c>
      <c r="D5" s="25">
        <v>6.91</v>
      </c>
    </row>
    <row r="6" spans="1:4" x14ac:dyDescent="0.25">
      <c r="A6" s="7" t="s">
        <v>3</v>
      </c>
      <c r="B6" s="25">
        <v>3.15</v>
      </c>
      <c r="C6" s="7" t="s">
        <v>30</v>
      </c>
      <c r="D6" s="25">
        <v>7.73</v>
      </c>
    </row>
    <row r="7" spans="1:4" x14ac:dyDescent="0.25">
      <c r="A7" s="7" t="s">
        <v>4</v>
      </c>
      <c r="B7" s="25">
        <v>1.6</v>
      </c>
      <c r="C7" s="7" t="s">
        <v>31</v>
      </c>
      <c r="D7" s="25">
        <f>1.53+1.6</f>
        <v>3.13</v>
      </c>
    </row>
    <row r="8" spans="1:4" x14ac:dyDescent="0.25">
      <c r="A8" s="7" t="s">
        <v>5</v>
      </c>
      <c r="B8" s="25">
        <v>2.04</v>
      </c>
      <c r="C8" s="8" t="s">
        <v>16</v>
      </c>
      <c r="D8" s="25">
        <v>1.02</v>
      </c>
    </row>
    <row r="9" spans="1:4" x14ac:dyDescent="0.25">
      <c r="A9" s="7" t="s">
        <v>139</v>
      </c>
      <c r="B9" s="25">
        <v>100</v>
      </c>
      <c r="C9" s="8" t="s">
        <v>141</v>
      </c>
      <c r="D9" s="25">
        <v>100</v>
      </c>
    </row>
    <row r="10" spans="1:4" x14ac:dyDescent="0.25">
      <c r="A10" s="3" t="s">
        <v>145</v>
      </c>
      <c r="B10" s="26">
        <f>SUM(B4:B9)</f>
        <v>142.05000000000001</v>
      </c>
      <c r="C10" s="3" t="s">
        <v>145</v>
      </c>
      <c r="D10" s="26">
        <f>SUM(D4:D9)</f>
        <v>135.74</v>
      </c>
    </row>
    <row r="11" spans="1:4" x14ac:dyDescent="0.25">
      <c r="A11" s="20" t="s">
        <v>6</v>
      </c>
      <c r="B11" s="25"/>
      <c r="C11" s="43" t="s">
        <v>6</v>
      </c>
      <c r="D11" s="25"/>
    </row>
    <row r="12" spans="1:4" ht="31.5" x14ac:dyDescent="0.25">
      <c r="A12" s="7" t="s">
        <v>61</v>
      </c>
      <c r="B12" s="25">
        <v>40.56</v>
      </c>
      <c r="C12" s="7" t="s">
        <v>12</v>
      </c>
      <c r="D12" s="25">
        <v>18.75</v>
      </c>
    </row>
    <row r="13" spans="1:4" ht="31.5" x14ac:dyDescent="0.25">
      <c r="A13" s="7" t="s">
        <v>7</v>
      </c>
      <c r="B13" s="25">
        <v>6.57</v>
      </c>
      <c r="C13" s="7" t="s">
        <v>32</v>
      </c>
      <c r="D13" s="25">
        <v>32.56</v>
      </c>
    </row>
    <row r="14" spans="1:4" ht="31.5" x14ac:dyDescent="0.25">
      <c r="A14" s="7" t="s">
        <v>8</v>
      </c>
      <c r="B14" s="25">
        <v>6.4</v>
      </c>
      <c r="C14" s="7" t="s">
        <v>7</v>
      </c>
      <c r="D14" s="25">
        <v>6.57</v>
      </c>
    </row>
    <row r="15" spans="1:4" x14ac:dyDescent="0.25">
      <c r="A15" s="7" t="s">
        <v>9</v>
      </c>
      <c r="B15" s="25">
        <f>1.53+1.6</f>
        <v>3.13</v>
      </c>
      <c r="C15" s="7" t="s">
        <v>9</v>
      </c>
      <c r="D15" s="25">
        <f>1.02+1.6</f>
        <v>2.62</v>
      </c>
    </row>
    <row r="16" spans="1:4" ht="31.5" x14ac:dyDescent="0.25">
      <c r="A16" s="7" t="s">
        <v>10</v>
      </c>
      <c r="B16" s="25">
        <v>6.25</v>
      </c>
      <c r="C16" s="7" t="s">
        <v>33</v>
      </c>
      <c r="D16" s="25">
        <v>6.64</v>
      </c>
    </row>
    <row r="17" spans="1:4" x14ac:dyDescent="0.25">
      <c r="A17" s="3" t="s">
        <v>145</v>
      </c>
      <c r="B17" s="26">
        <f>SUM(B12:B16)</f>
        <v>62.910000000000004</v>
      </c>
      <c r="C17" s="3" t="s">
        <v>145</v>
      </c>
      <c r="D17" s="26">
        <f>SUM(D12:D16)</f>
        <v>67.14</v>
      </c>
    </row>
    <row r="18" spans="1:4" x14ac:dyDescent="0.25">
      <c r="A18" s="20" t="s">
        <v>11</v>
      </c>
      <c r="B18" s="25"/>
      <c r="C18" s="43" t="s">
        <v>11</v>
      </c>
      <c r="D18" s="25"/>
    </row>
    <row r="19" spans="1:4" x14ac:dyDescent="0.25">
      <c r="A19" s="7" t="s">
        <v>13</v>
      </c>
      <c r="B19" s="25">
        <v>16.66</v>
      </c>
      <c r="C19" s="7" t="s">
        <v>20</v>
      </c>
      <c r="D19" s="25">
        <v>7.97</v>
      </c>
    </row>
    <row r="20" spans="1:4" ht="31.5" x14ac:dyDescent="0.25">
      <c r="A20" s="7" t="s">
        <v>62</v>
      </c>
      <c r="B20" s="25">
        <v>29.31</v>
      </c>
      <c r="C20" s="7" t="s">
        <v>35</v>
      </c>
      <c r="D20" s="25">
        <v>29.26</v>
      </c>
    </row>
    <row r="21" spans="1:4" ht="31.5" x14ac:dyDescent="0.25">
      <c r="A21" s="7" t="s">
        <v>63</v>
      </c>
      <c r="B21" s="25">
        <v>20.65</v>
      </c>
      <c r="C21" s="10" t="s">
        <v>36</v>
      </c>
      <c r="D21" s="25">
        <v>18.18</v>
      </c>
    </row>
    <row r="22" spans="1:4" x14ac:dyDescent="0.25">
      <c r="A22" s="7" t="s">
        <v>9</v>
      </c>
      <c r="B22" s="25">
        <f>1.02+1.6</f>
        <v>2.62</v>
      </c>
      <c r="C22" s="7" t="s">
        <v>9</v>
      </c>
      <c r="D22" s="25">
        <f>1.53+1.6</f>
        <v>3.13</v>
      </c>
    </row>
    <row r="23" spans="1:4" x14ac:dyDescent="0.25">
      <c r="A23" s="7" t="s">
        <v>17</v>
      </c>
      <c r="B23" s="25">
        <v>4.7300000000000004</v>
      </c>
      <c r="C23" s="7" t="s">
        <v>37</v>
      </c>
      <c r="D23" s="25">
        <v>6.52</v>
      </c>
    </row>
    <row r="24" spans="1:4" x14ac:dyDescent="0.25">
      <c r="A24" s="3" t="s">
        <v>145</v>
      </c>
      <c r="B24" s="26">
        <f>SUM(B19:B23)</f>
        <v>73.970000000000013</v>
      </c>
      <c r="C24" s="3" t="s">
        <v>145</v>
      </c>
      <c r="D24" s="26">
        <f>SUM(D19:D23)</f>
        <v>65.06</v>
      </c>
    </row>
    <row r="25" spans="1:4" x14ac:dyDescent="0.25">
      <c r="A25" s="20" t="s">
        <v>18</v>
      </c>
      <c r="B25" s="25"/>
      <c r="C25" s="43" t="s">
        <v>18</v>
      </c>
      <c r="D25" s="25"/>
    </row>
    <row r="26" spans="1:4" x14ac:dyDescent="0.25">
      <c r="A26" s="7" t="s">
        <v>12</v>
      </c>
      <c r="B26" s="25">
        <v>18.75</v>
      </c>
      <c r="C26" s="7" t="s">
        <v>12</v>
      </c>
      <c r="D26" s="25">
        <v>18.75</v>
      </c>
    </row>
    <row r="27" spans="1:4" ht="31.5" x14ac:dyDescent="0.25">
      <c r="A27" s="7" t="s">
        <v>14</v>
      </c>
      <c r="B27" s="25">
        <v>35.770000000000003</v>
      </c>
      <c r="C27" s="7" t="s">
        <v>67</v>
      </c>
      <c r="D27" s="25">
        <v>38.18</v>
      </c>
    </row>
    <row r="28" spans="1:4" x14ac:dyDescent="0.25">
      <c r="A28" s="29" t="s">
        <v>3</v>
      </c>
      <c r="B28" s="27">
        <v>3.15</v>
      </c>
      <c r="C28" s="7" t="s">
        <v>3</v>
      </c>
      <c r="D28" s="27">
        <v>3.15</v>
      </c>
    </row>
    <row r="29" spans="1:4" x14ac:dyDescent="0.25">
      <c r="A29" s="7" t="s">
        <v>15</v>
      </c>
      <c r="B29" s="25">
        <v>1.6</v>
      </c>
      <c r="C29" s="7" t="s">
        <v>15</v>
      </c>
      <c r="D29" s="25">
        <v>1.6</v>
      </c>
    </row>
    <row r="30" spans="1:4" x14ac:dyDescent="0.25">
      <c r="A30" s="7" t="s">
        <v>16</v>
      </c>
      <c r="B30" s="25">
        <v>1.02</v>
      </c>
      <c r="C30" s="7" t="s">
        <v>38</v>
      </c>
      <c r="D30" s="25">
        <v>16.670000000000002</v>
      </c>
    </row>
    <row r="31" spans="1:4" x14ac:dyDescent="0.25">
      <c r="A31" s="3" t="s">
        <v>145</v>
      </c>
      <c r="B31" s="26">
        <f>SUM(B26:B30)</f>
        <v>60.290000000000006</v>
      </c>
      <c r="C31" s="3" t="s">
        <v>145</v>
      </c>
      <c r="D31" s="26">
        <f>SUM(D26:D30)</f>
        <v>78.349999999999994</v>
      </c>
    </row>
    <row r="32" spans="1:4" x14ac:dyDescent="0.25">
      <c r="A32" s="20" t="s">
        <v>19</v>
      </c>
      <c r="B32" s="25"/>
      <c r="C32" s="43" t="s">
        <v>19</v>
      </c>
      <c r="D32" s="25"/>
    </row>
    <row r="33" spans="1:4" ht="31.5" x14ac:dyDescent="0.25">
      <c r="A33" s="7" t="s">
        <v>20</v>
      </c>
      <c r="B33" s="25">
        <v>7.97</v>
      </c>
      <c r="C33" s="7" t="s">
        <v>39</v>
      </c>
      <c r="D33" s="25">
        <v>25.33</v>
      </c>
    </row>
    <row r="34" spans="1:4" ht="31.5" x14ac:dyDescent="0.25">
      <c r="A34" s="7" t="s">
        <v>22</v>
      </c>
      <c r="B34" s="25">
        <v>29.6</v>
      </c>
      <c r="C34" s="7" t="s">
        <v>40</v>
      </c>
      <c r="D34" s="25">
        <v>8.58</v>
      </c>
    </row>
    <row r="35" spans="1:4" ht="31.5" x14ac:dyDescent="0.25">
      <c r="A35" s="8" t="s">
        <v>23</v>
      </c>
      <c r="B35" s="25">
        <v>7.51</v>
      </c>
      <c r="C35" s="7" t="s">
        <v>8</v>
      </c>
      <c r="D35" s="25">
        <v>6.4</v>
      </c>
    </row>
    <row r="36" spans="1:4" x14ac:dyDescent="0.25">
      <c r="A36" s="7" t="s">
        <v>9</v>
      </c>
      <c r="B36" s="25">
        <f>1.02+1.6</f>
        <v>2.62</v>
      </c>
      <c r="C36" s="7" t="s">
        <v>9</v>
      </c>
      <c r="D36" s="25">
        <f>1.53+1.6</f>
        <v>3.13</v>
      </c>
    </row>
    <row r="37" spans="1:4" x14ac:dyDescent="0.25">
      <c r="A37" s="7" t="s">
        <v>25</v>
      </c>
      <c r="B37" s="25">
        <v>7.54</v>
      </c>
      <c r="C37" s="22" t="s">
        <v>147</v>
      </c>
      <c r="D37" s="27">
        <v>12</v>
      </c>
    </row>
    <row r="38" spans="1:4" x14ac:dyDescent="0.25">
      <c r="A38" s="3" t="s">
        <v>145</v>
      </c>
      <c r="B38" s="26">
        <f>SUM(B33:B37)</f>
        <v>55.239999999999995</v>
      </c>
      <c r="C38" s="3" t="s">
        <v>145</v>
      </c>
      <c r="D38" s="26">
        <f>SUM(D33:D37)</f>
        <v>55.44</v>
      </c>
    </row>
    <row r="39" spans="1:4" x14ac:dyDescent="0.25">
      <c r="A39" s="20" t="s">
        <v>26</v>
      </c>
      <c r="B39" s="25"/>
      <c r="C39" s="43" t="s">
        <v>26</v>
      </c>
      <c r="D39" s="25"/>
    </row>
    <row r="40" spans="1:4" x14ac:dyDescent="0.25">
      <c r="A40" s="7" t="s">
        <v>12</v>
      </c>
      <c r="B40" s="25">
        <v>18.75</v>
      </c>
      <c r="C40" s="7" t="s">
        <v>12</v>
      </c>
      <c r="D40" s="25">
        <v>18.75</v>
      </c>
    </row>
    <row r="41" spans="1:4" ht="31.5" x14ac:dyDescent="0.25">
      <c r="A41" s="7" t="s">
        <v>21</v>
      </c>
      <c r="B41" s="25">
        <v>30.27</v>
      </c>
      <c r="C41" s="7" t="s">
        <v>34</v>
      </c>
      <c r="D41" s="25">
        <v>35.99</v>
      </c>
    </row>
    <row r="42" spans="1:4" x14ac:dyDescent="0.25">
      <c r="A42" s="7" t="s">
        <v>3</v>
      </c>
      <c r="B42" s="25">
        <v>3.15</v>
      </c>
      <c r="C42" s="7" t="s">
        <v>3</v>
      </c>
      <c r="D42" s="25">
        <v>3.15</v>
      </c>
    </row>
    <row r="43" spans="1:4" x14ac:dyDescent="0.25">
      <c r="A43" s="7" t="s">
        <v>15</v>
      </c>
      <c r="B43" s="25">
        <v>1.6</v>
      </c>
      <c r="C43" s="7" t="s">
        <v>15</v>
      </c>
      <c r="D43" s="25">
        <v>1.6</v>
      </c>
    </row>
    <row r="44" spans="1:4" x14ac:dyDescent="0.25">
      <c r="A44" s="7" t="s">
        <v>24</v>
      </c>
      <c r="B44" s="25">
        <v>12.26</v>
      </c>
      <c r="C44" s="7" t="s">
        <v>5</v>
      </c>
      <c r="D44" s="25">
        <v>2.04</v>
      </c>
    </row>
    <row r="45" spans="1:4" x14ac:dyDescent="0.25">
      <c r="A45" s="3" t="s">
        <v>145</v>
      </c>
      <c r="B45" s="28">
        <f>SUM(B40:B44)</f>
        <v>66.03</v>
      </c>
      <c r="C45" s="3" t="s">
        <v>145</v>
      </c>
      <c r="D45" s="26">
        <f>SUM(D40:D44)</f>
        <v>61.53</v>
      </c>
    </row>
    <row r="46" spans="1:4" x14ac:dyDescent="0.25">
      <c r="A46" s="9" t="s">
        <v>42</v>
      </c>
      <c r="B46" s="25"/>
      <c r="C46" s="9" t="s">
        <v>51</v>
      </c>
      <c r="D46" s="25"/>
    </row>
    <row r="47" spans="1:4" x14ac:dyDescent="0.25">
      <c r="A47" s="20" t="s">
        <v>0</v>
      </c>
      <c r="B47" s="25"/>
      <c r="C47" s="43" t="s">
        <v>0</v>
      </c>
      <c r="D47" s="25"/>
    </row>
    <row r="48" spans="1:4" ht="31.5" x14ac:dyDescent="0.25">
      <c r="A48" s="8" t="s">
        <v>140</v>
      </c>
      <c r="B48" s="25">
        <v>7.5</v>
      </c>
      <c r="C48" s="8" t="s">
        <v>52</v>
      </c>
      <c r="D48" s="25">
        <v>17.75</v>
      </c>
    </row>
    <row r="49" spans="1:4" ht="31.5" x14ac:dyDescent="0.25">
      <c r="A49" s="7" t="s">
        <v>12</v>
      </c>
      <c r="B49" s="25">
        <v>18.75</v>
      </c>
      <c r="C49" s="7" t="s">
        <v>43</v>
      </c>
      <c r="D49" s="25">
        <v>9.75</v>
      </c>
    </row>
    <row r="50" spans="1:4" x14ac:dyDescent="0.25">
      <c r="A50" s="7" t="s">
        <v>31</v>
      </c>
      <c r="B50" s="25">
        <f>1.53+2.4</f>
        <v>3.9299999999999997</v>
      </c>
      <c r="C50" s="7" t="s">
        <v>9</v>
      </c>
      <c r="D50" s="25">
        <f>1.53+2.4</f>
        <v>3.9299999999999997</v>
      </c>
    </row>
    <row r="51" spans="1:4" x14ac:dyDescent="0.25">
      <c r="A51" s="7" t="s">
        <v>16</v>
      </c>
      <c r="B51" s="25">
        <v>1.02</v>
      </c>
      <c r="C51" s="7" t="s">
        <v>53</v>
      </c>
      <c r="D51" s="25">
        <v>1.02</v>
      </c>
    </row>
    <row r="52" spans="1:4" x14ac:dyDescent="0.25">
      <c r="A52" s="7" t="s">
        <v>141</v>
      </c>
      <c r="B52" s="25">
        <v>100</v>
      </c>
      <c r="C52" s="7" t="s">
        <v>139</v>
      </c>
      <c r="D52" s="25">
        <v>100</v>
      </c>
    </row>
    <row r="53" spans="1:4" x14ac:dyDescent="0.25">
      <c r="A53" s="3" t="s">
        <v>145</v>
      </c>
      <c r="B53" s="26">
        <f>SUM(B48:B52)</f>
        <v>131.19999999999999</v>
      </c>
      <c r="C53" s="3" t="s">
        <v>145</v>
      </c>
      <c r="D53" s="26">
        <f>SUM(D48:D52)</f>
        <v>132.44999999999999</v>
      </c>
    </row>
    <row r="54" spans="1:4" x14ac:dyDescent="0.25">
      <c r="A54" s="20" t="s">
        <v>6</v>
      </c>
      <c r="B54" s="25"/>
      <c r="C54" s="43" t="s">
        <v>6</v>
      </c>
      <c r="D54" s="25"/>
    </row>
    <row r="55" spans="1:4" ht="31.5" x14ac:dyDescent="0.25">
      <c r="A55" s="7" t="s">
        <v>64</v>
      </c>
      <c r="B55" s="25">
        <v>17.440000000000001</v>
      </c>
      <c r="C55" s="7" t="s">
        <v>66</v>
      </c>
      <c r="D55" s="25">
        <v>32.659999999999997</v>
      </c>
    </row>
    <row r="56" spans="1:4" x14ac:dyDescent="0.25">
      <c r="A56" s="7" t="s">
        <v>44</v>
      </c>
      <c r="B56" s="25">
        <v>35.93</v>
      </c>
      <c r="C56" s="7" t="s">
        <v>54</v>
      </c>
      <c r="D56" s="25">
        <v>8.58</v>
      </c>
    </row>
    <row r="57" spans="1:4" ht="47.25" x14ac:dyDescent="0.25">
      <c r="A57" s="7" t="s">
        <v>65</v>
      </c>
      <c r="B57" s="25">
        <v>12.37</v>
      </c>
      <c r="C57" s="7" t="s">
        <v>47</v>
      </c>
      <c r="D57" s="25">
        <v>7.73</v>
      </c>
    </row>
    <row r="58" spans="1:4" x14ac:dyDescent="0.25">
      <c r="A58" s="7" t="s">
        <v>9</v>
      </c>
      <c r="B58" s="25">
        <f>1.53+1.6</f>
        <v>3.13</v>
      </c>
      <c r="C58" s="7" t="s">
        <v>9</v>
      </c>
      <c r="D58" s="25">
        <f>1.28+1.6</f>
        <v>2.88</v>
      </c>
    </row>
    <row r="59" spans="1:4" ht="31.5" x14ac:dyDescent="0.25">
      <c r="A59" s="7" t="s">
        <v>45</v>
      </c>
      <c r="B59" s="25">
        <v>6.25</v>
      </c>
      <c r="C59" s="7" t="s">
        <v>55</v>
      </c>
      <c r="D59" s="25">
        <v>6.64</v>
      </c>
    </row>
    <row r="60" spans="1:4" x14ac:dyDescent="0.25">
      <c r="A60" s="3" t="s">
        <v>145</v>
      </c>
      <c r="B60" s="26">
        <f>SUM(B55:B59)</f>
        <v>75.12</v>
      </c>
      <c r="C60" s="3" t="s">
        <v>145</v>
      </c>
      <c r="D60" s="26">
        <f>SUM(D55:D59)</f>
        <v>58.49</v>
      </c>
    </row>
    <row r="61" spans="1:4" x14ac:dyDescent="0.25">
      <c r="A61" s="20" t="s">
        <v>11</v>
      </c>
      <c r="B61" s="25"/>
      <c r="C61" s="43" t="s">
        <v>11</v>
      </c>
      <c r="D61" s="25"/>
    </row>
    <row r="62" spans="1:4" x14ac:dyDescent="0.25">
      <c r="A62" s="7" t="s">
        <v>12</v>
      </c>
      <c r="B62" s="25">
        <v>18.75</v>
      </c>
      <c r="C62" s="7" t="s">
        <v>12</v>
      </c>
      <c r="D62" s="25">
        <v>18.75</v>
      </c>
    </row>
    <row r="63" spans="1:4" ht="31.5" x14ac:dyDescent="0.25">
      <c r="A63" s="7" t="s">
        <v>68</v>
      </c>
      <c r="B63" s="25">
        <v>35.770000000000003</v>
      </c>
      <c r="C63" s="8" t="s">
        <v>56</v>
      </c>
      <c r="D63" s="25">
        <v>36.82</v>
      </c>
    </row>
    <row r="64" spans="1:4" ht="31.5" x14ac:dyDescent="0.25">
      <c r="A64" s="7" t="s">
        <v>46</v>
      </c>
      <c r="B64" s="25">
        <v>2.1</v>
      </c>
      <c r="C64" s="11" t="s">
        <v>8</v>
      </c>
      <c r="D64" s="25">
        <v>6.4</v>
      </c>
    </row>
    <row r="65" spans="1:4" x14ac:dyDescent="0.25">
      <c r="A65" s="7" t="s">
        <v>15</v>
      </c>
      <c r="B65" s="25">
        <v>1.6</v>
      </c>
      <c r="C65" s="11" t="s">
        <v>3</v>
      </c>
      <c r="D65" s="25">
        <v>2.1</v>
      </c>
    </row>
    <row r="66" spans="1:4" x14ac:dyDescent="0.25">
      <c r="A66" s="7" t="s">
        <v>24</v>
      </c>
      <c r="B66" s="25">
        <v>12.26</v>
      </c>
      <c r="C66" s="11" t="s">
        <v>15</v>
      </c>
      <c r="D66" s="25">
        <v>1.6</v>
      </c>
    </row>
    <row r="67" spans="1:4" x14ac:dyDescent="0.25">
      <c r="A67" s="3" t="s">
        <v>145</v>
      </c>
      <c r="B67" s="26">
        <f>SUM(B62:B66)</f>
        <v>70.48</v>
      </c>
      <c r="C67" s="11" t="s">
        <v>5</v>
      </c>
      <c r="D67" s="25">
        <v>2.04</v>
      </c>
    </row>
    <row r="68" spans="1:4" x14ac:dyDescent="0.25">
      <c r="C68" s="3" t="s">
        <v>145</v>
      </c>
      <c r="D68" s="26">
        <f>SUM(D62:D67)</f>
        <v>67.709999999999994</v>
      </c>
    </row>
    <row r="69" spans="1:4" x14ac:dyDescent="0.25">
      <c r="A69" s="20" t="s">
        <v>18</v>
      </c>
      <c r="B69" s="25"/>
      <c r="C69" s="43" t="s">
        <v>18</v>
      </c>
      <c r="D69" s="25"/>
    </row>
    <row r="70" spans="1:4" x14ac:dyDescent="0.25">
      <c r="A70" s="7" t="s">
        <v>47</v>
      </c>
      <c r="B70" s="25">
        <v>7.73</v>
      </c>
      <c r="C70" s="7" t="s">
        <v>12</v>
      </c>
      <c r="D70" s="25">
        <v>18.75</v>
      </c>
    </row>
    <row r="71" spans="1:4" ht="47.25" x14ac:dyDescent="0.25">
      <c r="A71" s="7" t="s">
        <v>142</v>
      </c>
      <c r="B71" s="25">
        <v>29.31</v>
      </c>
      <c r="C71" s="7" t="s">
        <v>144</v>
      </c>
      <c r="D71" s="25">
        <v>31.45</v>
      </c>
    </row>
    <row r="72" spans="1:4" x14ac:dyDescent="0.25">
      <c r="A72" s="7" t="s">
        <v>48</v>
      </c>
      <c r="B72" s="25">
        <v>7.5</v>
      </c>
      <c r="C72" s="7" t="s">
        <v>57</v>
      </c>
      <c r="D72" s="25">
        <v>18.62</v>
      </c>
    </row>
    <row r="73" spans="1:4" x14ac:dyDescent="0.25">
      <c r="A73" s="7" t="s">
        <v>9</v>
      </c>
      <c r="B73" s="25">
        <f>1.53+1.6</f>
        <v>3.13</v>
      </c>
      <c r="C73" s="7" t="s">
        <v>9</v>
      </c>
      <c r="D73" s="25">
        <f>1.53+1.6</f>
        <v>3.13</v>
      </c>
    </row>
    <row r="74" spans="1:4" x14ac:dyDescent="0.25">
      <c r="A74" s="7" t="s">
        <v>17</v>
      </c>
      <c r="B74" s="25">
        <v>4.7300000000000004</v>
      </c>
      <c r="C74" s="7" t="s">
        <v>37</v>
      </c>
      <c r="D74" s="25">
        <v>6.52</v>
      </c>
    </row>
    <row r="75" spans="1:4" x14ac:dyDescent="0.25">
      <c r="A75" s="3" t="s">
        <v>145</v>
      </c>
      <c r="B75" s="26">
        <f>SUM(B70:B74)</f>
        <v>52.400000000000006</v>
      </c>
      <c r="C75" s="3" t="s">
        <v>145</v>
      </c>
      <c r="D75" s="26">
        <f>SUM(D70:D74)</f>
        <v>78.47</v>
      </c>
    </row>
    <row r="76" spans="1:4" x14ac:dyDescent="0.25">
      <c r="A76" s="20" t="s">
        <v>19</v>
      </c>
      <c r="B76" s="25"/>
      <c r="C76" s="43" t="s">
        <v>19</v>
      </c>
      <c r="D76" s="25"/>
    </row>
    <row r="77" spans="1:4" x14ac:dyDescent="0.25">
      <c r="A77" s="7" t="s">
        <v>12</v>
      </c>
      <c r="B77" s="25">
        <v>18.75</v>
      </c>
      <c r="C77" s="7" t="s">
        <v>13</v>
      </c>
      <c r="D77" s="25">
        <v>16.66</v>
      </c>
    </row>
    <row r="78" spans="1:4" x14ac:dyDescent="0.25">
      <c r="A78" s="7" t="s">
        <v>58</v>
      </c>
      <c r="B78" s="25">
        <v>30.27</v>
      </c>
      <c r="C78" s="7" t="s">
        <v>59</v>
      </c>
      <c r="D78" s="25">
        <v>33.82</v>
      </c>
    </row>
    <row r="79" spans="1:4" x14ac:dyDescent="0.25">
      <c r="A79" s="22" t="s">
        <v>143</v>
      </c>
      <c r="B79" s="27">
        <v>14.21</v>
      </c>
      <c r="C79" s="7" t="s">
        <v>23</v>
      </c>
      <c r="D79" s="25">
        <v>7.51</v>
      </c>
    </row>
    <row r="80" spans="1:4" x14ac:dyDescent="0.25">
      <c r="A80" s="7" t="s">
        <v>15</v>
      </c>
      <c r="B80" s="25">
        <v>1.6</v>
      </c>
      <c r="C80" s="7" t="s">
        <v>9</v>
      </c>
      <c r="D80" s="25">
        <f>1.53+1.6</f>
        <v>3.13</v>
      </c>
    </row>
    <row r="81" spans="1:5" x14ac:dyDescent="0.25">
      <c r="A81" s="22" t="s">
        <v>49</v>
      </c>
      <c r="B81" s="27">
        <v>9.7200000000000006</v>
      </c>
      <c r="C81" s="7" t="s">
        <v>41</v>
      </c>
      <c r="D81" s="25">
        <v>5.85</v>
      </c>
    </row>
    <row r="82" spans="1:5" x14ac:dyDescent="0.25">
      <c r="A82" s="3" t="s">
        <v>145</v>
      </c>
      <c r="B82" s="28">
        <f>SUM(B77:B81)</f>
        <v>74.55</v>
      </c>
      <c r="C82" s="3" t="s">
        <v>145</v>
      </c>
      <c r="D82" s="26">
        <f>SUM(D77:D81)</f>
        <v>66.97</v>
      </c>
    </row>
    <row r="83" spans="1:5" x14ac:dyDescent="0.25">
      <c r="A83" s="20" t="s">
        <v>26</v>
      </c>
      <c r="B83" s="25"/>
      <c r="C83" s="43" t="s">
        <v>26</v>
      </c>
      <c r="D83" s="25"/>
    </row>
    <row r="84" spans="1:5" x14ac:dyDescent="0.25">
      <c r="A84" s="7" t="s">
        <v>50</v>
      </c>
      <c r="B84" s="25">
        <v>41.34</v>
      </c>
      <c r="C84" s="7" t="s">
        <v>12</v>
      </c>
      <c r="D84" s="25">
        <v>18.75</v>
      </c>
    </row>
    <row r="85" spans="1:5" x14ac:dyDescent="0.25">
      <c r="A85" s="7" t="s">
        <v>12</v>
      </c>
      <c r="B85" s="25">
        <v>18.75</v>
      </c>
      <c r="C85" s="7" t="s">
        <v>58</v>
      </c>
      <c r="D85" s="25">
        <v>38.18</v>
      </c>
    </row>
    <row r="86" spans="1:5" x14ac:dyDescent="0.25">
      <c r="A86" s="7" t="s">
        <v>9</v>
      </c>
      <c r="B86" s="25">
        <f>1.02+1.6</f>
        <v>2.62</v>
      </c>
      <c r="C86" s="7" t="s">
        <v>3</v>
      </c>
      <c r="D86" s="25">
        <v>3.15</v>
      </c>
    </row>
    <row r="87" spans="1:5" x14ac:dyDescent="0.25">
      <c r="A87" s="6" t="s">
        <v>70</v>
      </c>
      <c r="B87" s="25">
        <v>2.04</v>
      </c>
      <c r="C87" s="7" t="s">
        <v>15</v>
      </c>
      <c r="D87" s="25">
        <v>1.6</v>
      </c>
    </row>
    <row r="88" spans="1:5" x14ac:dyDescent="0.25">
      <c r="A88" s="16"/>
      <c r="B88" s="16"/>
      <c r="C88" s="7" t="s">
        <v>38</v>
      </c>
      <c r="D88" s="25">
        <v>16.670000000000002</v>
      </c>
    </row>
    <row r="89" spans="1:5" x14ac:dyDescent="0.25">
      <c r="A89" s="3" t="s">
        <v>145</v>
      </c>
      <c r="B89" s="26">
        <f>SUM(B84:B87)</f>
        <v>64.75</v>
      </c>
      <c r="C89" s="3" t="s">
        <v>145</v>
      </c>
      <c r="D89" s="26">
        <f>SUM(D84:D88)</f>
        <v>78.349999999999994</v>
      </c>
    </row>
    <row r="90" spans="1:5" x14ac:dyDescent="0.25">
      <c r="A90" s="51"/>
      <c r="B90" s="51"/>
      <c r="C90" s="54" t="s">
        <v>150</v>
      </c>
      <c r="D90" s="55">
        <f>B10+B17+B24+B31+B38+B45+B53+B60+B67+B75+B82+B89+D10+D17+D24+D31+D38+D45+D53+D60+D68+D75+D82+D89</f>
        <v>1874.69</v>
      </c>
      <c r="E90" s="55"/>
    </row>
    <row r="91" spans="1:5" x14ac:dyDescent="0.25">
      <c r="A91" s="51"/>
      <c r="B91" s="51"/>
      <c r="C91" s="52"/>
      <c r="D91" s="58">
        <f>D90/24</f>
        <v>78.112083333333331</v>
      </c>
      <c r="E91" s="53"/>
    </row>
  </sheetData>
  <pageMargins left="0" right="0" top="0" bottom="0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4" workbookViewId="0">
      <selection activeCell="A4" sqref="A1:F1048576"/>
    </sheetView>
  </sheetViews>
  <sheetFormatPr defaultRowHeight="15" x14ac:dyDescent="0.25"/>
  <cols>
    <col min="1" max="1" width="38.85546875" customWidth="1"/>
    <col min="2" max="2" width="11.5703125" style="42" customWidth="1"/>
    <col min="3" max="3" width="37.42578125" customWidth="1"/>
    <col min="4" max="4" width="11.7109375" customWidth="1"/>
  </cols>
  <sheetData>
    <row r="1" spans="1:4" ht="15.75" x14ac:dyDescent="0.25">
      <c r="A1" s="61" t="s">
        <v>151</v>
      </c>
    </row>
    <row r="2" spans="1:4" ht="15.75" x14ac:dyDescent="0.25">
      <c r="A2" s="12" t="s">
        <v>60</v>
      </c>
      <c r="B2" s="30"/>
      <c r="C2" s="5" t="s">
        <v>27</v>
      </c>
      <c r="D2" s="38"/>
    </row>
    <row r="3" spans="1:4" ht="15.75" x14ac:dyDescent="0.25">
      <c r="A3" s="12" t="s">
        <v>0</v>
      </c>
      <c r="B3" s="24" t="s">
        <v>69</v>
      </c>
      <c r="C3" s="12" t="s">
        <v>0</v>
      </c>
      <c r="D3" s="35"/>
    </row>
    <row r="4" spans="1:4" ht="15.75" x14ac:dyDescent="0.25">
      <c r="A4" s="13" t="s">
        <v>12</v>
      </c>
      <c r="B4" s="31">
        <v>12</v>
      </c>
      <c r="C4" s="13" t="s">
        <v>12</v>
      </c>
      <c r="D4" s="31">
        <v>12</v>
      </c>
    </row>
    <row r="5" spans="1:4" ht="15.75" x14ac:dyDescent="0.25">
      <c r="A5" s="13" t="s">
        <v>71</v>
      </c>
      <c r="B5" s="32">
        <v>14.32</v>
      </c>
      <c r="C5" s="14" t="s">
        <v>94</v>
      </c>
      <c r="D5" s="32">
        <v>10.49</v>
      </c>
    </row>
    <row r="6" spans="1:4" ht="15.75" x14ac:dyDescent="0.25">
      <c r="A6" s="44" t="s">
        <v>146</v>
      </c>
      <c r="B6" s="33">
        <v>51.54</v>
      </c>
      <c r="C6" s="14" t="s">
        <v>95</v>
      </c>
      <c r="D6" s="32">
        <v>33.82</v>
      </c>
    </row>
    <row r="7" spans="1:4" ht="15.75" x14ac:dyDescent="0.25">
      <c r="A7" s="14" t="s">
        <v>9</v>
      </c>
      <c r="B7" s="32">
        <f>1.53+1.6</f>
        <v>3.13</v>
      </c>
      <c r="C7" s="13" t="s">
        <v>40</v>
      </c>
      <c r="D7" s="32">
        <v>8.58</v>
      </c>
    </row>
    <row r="8" spans="1:4" ht="15.75" x14ac:dyDescent="0.25">
      <c r="A8" s="13" t="s">
        <v>72</v>
      </c>
      <c r="B8" s="32">
        <v>4.7300000000000004</v>
      </c>
      <c r="C8" s="2" t="s">
        <v>9</v>
      </c>
      <c r="D8" s="32">
        <f>1.53+1.6</f>
        <v>3.13</v>
      </c>
    </row>
    <row r="9" spans="1:4" s="23" customFormat="1" ht="15.75" x14ac:dyDescent="0.25">
      <c r="A9" s="3" t="s">
        <v>145</v>
      </c>
      <c r="B9" s="34">
        <f>SUM(B4:B8)</f>
        <v>85.72</v>
      </c>
      <c r="C9" s="6" t="s">
        <v>41</v>
      </c>
      <c r="D9" s="31">
        <v>5.85</v>
      </c>
    </row>
    <row r="10" spans="1:4" s="23" customFormat="1" ht="15.75" x14ac:dyDescent="0.25">
      <c r="A10" s="3"/>
      <c r="B10" s="34"/>
      <c r="C10" s="3" t="s">
        <v>145</v>
      </c>
      <c r="D10" s="36">
        <f>SUM(D4:D9)</f>
        <v>73.86999999999999</v>
      </c>
    </row>
    <row r="11" spans="1:4" ht="15.75" x14ac:dyDescent="0.25">
      <c r="A11" s="15" t="s">
        <v>6</v>
      </c>
      <c r="B11" s="35"/>
      <c r="C11" s="12" t="s">
        <v>6</v>
      </c>
      <c r="D11" s="35"/>
    </row>
    <row r="12" spans="1:4" ht="47.25" x14ac:dyDescent="0.25">
      <c r="A12" s="18" t="s">
        <v>73</v>
      </c>
      <c r="B12" s="31">
        <v>7.53</v>
      </c>
      <c r="C12" s="13" t="s">
        <v>96</v>
      </c>
      <c r="D12" s="31">
        <v>7.18</v>
      </c>
    </row>
    <row r="13" spans="1:4" ht="31.5" x14ac:dyDescent="0.25">
      <c r="A13" s="18" t="s">
        <v>74</v>
      </c>
      <c r="B13" s="31">
        <v>9.1</v>
      </c>
      <c r="C13" s="13" t="s">
        <v>97</v>
      </c>
      <c r="D13" s="32">
        <v>17.440000000000001</v>
      </c>
    </row>
    <row r="14" spans="1:4" ht="31.5" x14ac:dyDescent="0.25">
      <c r="A14" s="18" t="s">
        <v>76</v>
      </c>
      <c r="B14" s="32">
        <v>29.31</v>
      </c>
      <c r="C14" s="14" t="s">
        <v>138</v>
      </c>
      <c r="D14" s="32">
        <v>26</v>
      </c>
    </row>
    <row r="15" spans="1:4" ht="15.75" x14ac:dyDescent="0.25">
      <c r="A15" s="44" t="s">
        <v>77</v>
      </c>
      <c r="B15" s="33">
        <v>14.9</v>
      </c>
      <c r="C15" s="14" t="s">
        <v>98</v>
      </c>
      <c r="D15" s="32">
        <v>7.5</v>
      </c>
    </row>
    <row r="16" spans="1:4" ht="15.75" x14ac:dyDescent="0.25">
      <c r="A16" s="14" t="s">
        <v>9</v>
      </c>
      <c r="B16" s="32">
        <f>1.53+1.6</f>
        <v>3.13</v>
      </c>
      <c r="C16" s="14" t="s">
        <v>9</v>
      </c>
      <c r="D16" s="32">
        <f>1.02+1.6</f>
        <v>2.62</v>
      </c>
    </row>
    <row r="17" spans="1:4" ht="31.5" x14ac:dyDescent="0.25">
      <c r="A17" s="13" t="s">
        <v>78</v>
      </c>
      <c r="B17" s="31">
        <v>5.85</v>
      </c>
      <c r="C17" s="44" t="s">
        <v>148</v>
      </c>
      <c r="D17" s="33">
        <v>6.64</v>
      </c>
    </row>
    <row r="18" spans="1:4" s="23" customFormat="1" ht="15.75" x14ac:dyDescent="0.25">
      <c r="A18" s="3" t="s">
        <v>145</v>
      </c>
      <c r="B18" s="36">
        <f>SUM(B12:B17)</f>
        <v>69.819999999999993</v>
      </c>
      <c r="C18" s="3" t="s">
        <v>145</v>
      </c>
      <c r="D18" s="34">
        <f>SUM(D12:D17)</f>
        <v>67.38</v>
      </c>
    </row>
    <row r="19" spans="1:4" ht="15.75" x14ac:dyDescent="0.25">
      <c r="A19" s="15" t="s">
        <v>11</v>
      </c>
      <c r="B19" s="35"/>
      <c r="C19" s="12" t="s">
        <v>11</v>
      </c>
      <c r="D19" s="35"/>
    </row>
    <row r="20" spans="1:4" ht="15.75" x14ac:dyDescent="0.25">
      <c r="A20" s="18" t="s">
        <v>79</v>
      </c>
      <c r="B20" s="31">
        <v>16.66</v>
      </c>
      <c r="C20" s="13" t="s">
        <v>82</v>
      </c>
      <c r="D20" s="31">
        <v>4.28</v>
      </c>
    </row>
    <row r="21" spans="1:4" ht="15.75" x14ac:dyDescent="0.25">
      <c r="A21" s="13" t="s">
        <v>80</v>
      </c>
      <c r="B21" s="31">
        <v>15.16</v>
      </c>
      <c r="C21" s="13" t="s">
        <v>100</v>
      </c>
      <c r="D21" s="32">
        <v>12.99</v>
      </c>
    </row>
    <row r="22" spans="1:4" ht="31.5" x14ac:dyDescent="0.25">
      <c r="A22" s="13" t="s">
        <v>81</v>
      </c>
      <c r="B22" s="37">
        <v>29.6</v>
      </c>
      <c r="C22" s="18" t="s">
        <v>101</v>
      </c>
      <c r="D22" s="31">
        <v>35.21</v>
      </c>
    </row>
    <row r="23" spans="1:4" ht="31.5" x14ac:dyDescent="0.25">
      <c r="A23" s="13" t="s">
        <v>23</v>
      </c>
      <c r="B23" s="32">
        <v>7.51</v>
      </c>
      <c r="C23" s="14" t="s">
        <v>85</v>
      </c>
      <c r="D23" s="32">
        <v>9.0500000000000007</v>
      </c>
    </row>
    <row r="24" spans="1:4" ht="15.75" x14ac:dyDescent="0.25">
      <c r="A24" s="14" t="s">
        <v>9</v>
      </c>
      <c r="B24" s="32">
        <f>1.53+1.6</f>
        <v>3.13</v>
      </c>
      <c r="C24" s="14" t="s">
        <v>9</v>
      </c>
      <c r="D24" s="32">
        <f>1.02+1.6</f>
        <v>2.62</v>
      </c>
    </row>
    <row r="25" spans="1:4" ht="15.75" x14ac:dyDescent="0.25">
      <c r="A25" s="13" t="s">
        <v>53</v>
      </c>
      <c r="B25" s="31">
        <v>1.02</v>
      </c>
      <c r="C25" s="13" t="s">
        <v>116</v>
      </c>
      <c r="D25" s="32">
        <v>12</v>
      </c>
    </row>
    <row r="26" spans="1:4" s="23" customFormat="1" ht="15.75" x14ac:dyDescent="0.25">
      <c r="A26" s="3" t="s">
        <v>145</v>
      </c>
      <c r="B26" s="36">
        <f>SUM(B20:B25)</f>
        <v>73.08</v>
      </c>
      <c r="C26" s="3" t="s">
        <v>145</v>
      </c>
      <c r="D26" s="34">
        <f>SUM(D20:D25)</f>
        <v>76.150000000000006</v>
      </c>
    </row>
    <row r="27" spans="1:4" ht="15.75" x14ac:dyDescent="0.25">
      <c r="A27" s="15" t="s">
        <v>18</v>
      </c>
      <c r="B27" s="35"/>
      <c r="C27" s="12" t="s">
        <v>18</v>
      </c>
      <c r="D27" s="35"/>
    </row>
    <row r="28" spans="1:4" ht="15.75" x14ac:dyDescent="0.25">
      <c r="A28" s="14" t="s">
        <v>99</v>
      </c>
      <c r="B28" s="32">
        <v>9.11</v>
      </c>
      <c r="C28" s="13" t="s">
        <v>102</v>
      </c>
      <c r="D28" s="32">
        <v>12</v>
      </c>
    </row>
    <row r="29" spans="1:4" ht="15.75" x14ac:dyDescent="0.25">
      <c r="A29" s="13" t="s">
        <v>83</v>
      </c>
      <c r="B29" s="31">
        <v>16.13</v>
      </c>
      <c r="C29" s="13" t="s">
        <v>103</v>
      </c>
      <c r="D29" s="32">
        <v>16.02</v>
      </c>
    </row>
    <row r="30" spans="1:4" ht="31.5" x14ac:dyDescent="0.25">
      <c r="A30" s="13" t="s">
        <v>75</v>
      </c>
      <c r="B30" s="31">
        <v>35.979999999999997</v>
      </c>
      <c r="C30" s="18" t="s">
        <v>104</v>
      </c>
      <c r="D30" s="31">
        <v>31.45</v>
      </c>
    </row>
    <row r="31" spans="1:4" ht="31.5" x14ac:dyDescent="0.25">
      <c r="A31" s="14" t="s">
        <v>85</v>
      </c>
      <c r="B31" s="32">
        <v>9.0500000000000007</v>
      </c>
      <c r="C31" s="44" t="s">
        <v>105</v>
      </c>
      <c r="D31" s="33">
        <v>21.57</v>
      </c>
    </row>
    <row r="32" spans="1:4" ht="15.75" x14ac:dyDescent="0.25">
      <c r="A32" s="14" t="s">
        <v>9</v>
      </c>
      <c r="B32" s="32">
        <f>1.53+1.6</f>
        <v>3.13</v>
      </c>
      <c r="C32" s="14" t="s">
        <v>9</v>
      </c>
      <c r="D32" s="32">
        <f>2.3+2</f>
        <v>4.3</v>
      </c>
    </row>
    <row r="33" spans="1:4" ht="15.75" x14ac:dyDescent="0.25">
      <c r="A33" s="13" t="s">
        <v>116</v>
      </c>
      <c r="B33" s="32">
        <v>12</v>
      </c>
      <c r="C33" s="13" t="s">
        <v>53</v>
      </c>
      <c r="D33" s="32">
        <v>1.02</v>
      </c>
    </row>
    <row r="34" spans="1:4" s="23" customFormat="1" ht="15.75" x14ac:dyDescent="0.25">
      <c r="A34" s="3" t="s">
        <v>145</v>
      </c>
      <c r="B34" s="34">
        <f>SUM(B28:B33)</f>
        <v>85.399999999999991</v>
      </c>
      <c r="C34" s="3" t="s">
        <v>145</v>
      </c>
      <c r="D34" s="34">
        <f>SUM(D28:D33)</f>
        <v>86.359999999999985</v>
      </c>
    </row>
    <row r="35" spans="1:4" ht="15.75" x14ac:dyDescent="0.25">
      <c r="A35" s="15" t="s">
        <v>19</v>
      </c>
      <c r="B35" s="35"/>
      <c r="C35" s="12" t="s">
        <v>19</v>
      </c>
      <c r="D35" s="35"/>
    </row>
    <row r="36" spans="1:4" ht="15.75" x14ac:dyDescent="0.25">
      <c r="A36" s="13" t="s">
        <v>12</v>
      </c>
      <c r="B36" s="32">
        <v>12</v>
      </c>
      <c r="C36" s="18" t="s">
        <v>106</v>
      </c>
      <c r="D36" s="32">
        <v>17.440000000000001</v>
      </c>
    </row>
    <row r="37" spans="1:4" ht="15.75" x14ac:dyDescent="0.25">
      <c r="A37" s="13" t="s">
        <v>86</v>
      </c>
      <c r="B37" s="31">
        <v>12.46</v>
      </c>
      <c r="C37" s="13" t="s">
        <v>107</v>
      </c>
      <c r="D37" s="32">
        <v>11.34</v>
      </c>
    </row>
    <row r="38" spans="1:4" ht="15.75" x14ac:dyDescent="0.25">
      <c r="A38" s="13" t="s">
        <v>87</v>
      </c>
      <c r="B38" s="32">
        <v>29.26</v>
      </c>
      <c r="C38" s="14" t="s">
        <v>50</v>
      </c>
      <c r="D38" s="32">
        <v>41.34</v>
      </c>
    </row>
    <row r="39" spans="1:4" ht="15.75" x14ac:dyDescent="0.25">
      <c r="A39" s="13" t="s">
        <v>40</v>
      </c>
      <c r="B39" s="32">
        <v>8.58</v>
      </c>
      <c r="C39" s="14" t="s">
        <v>9</v>
      </c>
      <c r="D39" s="32">
        <f>1.53+1.6</f>
        <v>3.13</v>
      </c>
    </row>
    <row r="40" spans="1:4" ht="15.75" x14ac:dyDescent="0.25">
      <c r="A40" s="14" t="s">
        <v>9</v>
      </c>
      <c r="B40" s="32">
        <f>2.3+2</f>
        <v>4.3</v>
      </c>
      <c r="C40" s="13" t="s">
        <v>37</v>
      </c>
      <c r="D40" s="31">
        <v>6.52</v>
      </c>
    </row>
    <row r="41" spans="1:4" ht="31.5" x14ac:dyDescent="0.25">
      <c r="A41" s="14" t="s">
        <v>88</v>
      </c>
      <c r="B41" s="32">
        <v>6.25</v>
      </c>
      <c r="C41" s="3" t="s">
        <v>145</v>
      </c>
      <c r="D41" s="36">
        <f>SUM(D36:D40)</f>
        <v>79.77</v>
      </c>
    </row>
    <row r="42" spans="1:4" s="23" customFormat="1" ht="15.75" x14ac:dyDescent="0.25">
      <c r="A42" s="3" t="s">
        <v>145</v>
      </c>
      <c r="B42" s="34">
        <f>SUM(B36:B41)</f>
        <v>72.849999999999994</v>
      </c>
      <c r="C42" s="56"/>
      <c r="D42" s="57"/>
    </row>
    <row r="43" spans="1:4" ht="15.75" x14ac:dyDescent="0.25">
      <c r="A43" s="15" t="s">
        <v>26</v>
      </c>
      <c r="B43" s="35"/>
      <c r="C43" s="12" t="s">
        <v>26</v>
      </c>
      <c r="D43" s="35"/>
    </row>
    <row r="44" spans="1:4" ht="31.5" x14ac:dyDescent="0.25">
      <c r="A44" s="14" t="s">
        <v>89</v>
      </c>
      <c r="B44" s="32">
        <v>4</v>
      </c>
      <c r="C44" s="14" t="s">
        <v>108</v>
      </c>
      <c r="D44" s="32">
        <v>8.11</v>
      </c>
    </row>
    <row r="45" spans="1:4" ht="15.75" x14ac:dyDescent="0.25">
      <c r="A45" s="13" t="s">
        <v>90</v>
      </c>
      <c r="B45" s="31">
        <v>14.09</v>
      </c>
      <c r="C45" s="13" t="s">
        <v>109</v>
      </c>
      <c r="D45" s="31">
        <v>11.74</v>
      </c>
    </row>
    <row r="46" spans="1:4" ht="15.75" x14ac:dyDescent="0.25">
      <c r="A46" s="13" t="s">
        <v>91</v>
      </c>
      <c r="B46" s="31">
        <v>37.020000000000003</v>
      </c>
      <c r="C46" s="13" t="s">
        <v>84</v>
      </c>
      <c r="D46" s="31">
        <v>35.979999999999997</v>
      </c>
    </row>
    <row r="47" spans="1:4" ht="15.75" x14ac:dyDescent="0.25">
      <c r="A47" s="13" t="s">
        <v>92</v>
      </c>
      <c r="B47" s="31">
        <v>6.25</v>
      </c>
      <c r="C47" s="13" t="s">
        <v>110</v>
      </c>
      <c r="D47" s="31">
        <v>4.7699999999999996</v>
      </c>
    </row>
    <row r="48" spans="1:4" ht="15.75" x14ac:dyDescent="0.25">
      <c r="A48" s="14" t="s">
        <v>9</v>
      </c>
      <c r="B48" s="32">
        <f>2.3+2</f>
        <v>4.3</v>
      </c>
      <c r="C48" s="14" t="s">
        <v>9</v>
      </c>
      <c r="D48" s="32">
        <f>2.3+2</f>
        <v>4.3</v>
      </c>
    </row>
    <row r="49" spans="1:4" ht="15.75" x14ac:dyDescent="0.25">
      <c r="A49" s="13" t="s">
        <v>93</v>
      </c>
      <c r="B49" s="31">
        <v>6.11</v>
      </c>
      <c r="C49" s="13" t="s">
        <v>41</v>
      </c>
      <c r="D49" s="31">
        <v>5.85</v>
      </c>
    </row>
    <row r="50" spans="1:4" s="23" customFormat="1" ht="15.75" x14ac:dyDescent="0.25">
      <c r="A50" s="3" t="s">
        <v>145</v>
      </c>
      <c r="B50" s="36">
        <f>SUM(B44:B49)</f>
        <v>71.77</v>
      </c>
      <c r="C50" s="3" t="s">
        <v>145</v>
      </c>
      <c r="D50" s="36">
        <f>SUM(D44:D49)</f>
        <v>70.749999999999986</v>
      </c>
    </row>
    <row r="51" spans="1:4" ht="15.75" x14ac:dyDescent="0.25">
      <c r="A51" s="5" t="s">
        <v>42</v>
      </c>
      <c r="B51" s="38"/>
      <c r="C51" s="12" t="s">
        <v>51</v>
      </c>
      <c r="D51" s="35"/>
    </row>
    <row r="52" spans="1:4" ht="15.75" x14ac:dyDescent="0.25">
      <c r="A52" s="17" t="s">
        <v>0</v>
      </c>
      <c r="B52" s="39"/>
      <c r="C52" s="12" t="s">
        <v>0</v>
      </c>
      <c r="D52" s="35"/>
    </row>
    <row r="53" spans="1:4" ht="15.75" x14ac:dyDescent="0.25">
      <c r="A53" s="18" t="s">
        <v>73</v>
      </c>
      <c r="B53" s="31">
        <v>7.53</v>
      </c>
      <c r="C53" s="13" t="s">
        <v>12</v>
      </c>
      <c r="D53" s="31">
        <v>12</v>
      </c>
    </row>
    <row r="54" spans="1:4" ht="15.75" x14ac:dyDescent="0.25">
      <c r="A54" s="13" t="s">
        <v>112</v>
      </c>
      <c r="B54" s="31">
        <v>14.09</v>
      </c>
      <c r="C54" s="21" t="s">
        <v>122</v>
      </c>
      <c r="D54" s="31">
        <v>25.37</v>
      </c>
    </row>
    <row r="55" spans="1:4" ht="47.25" x14ac:dyDescent="0.25">
      <c r="A55" s="13" t="s">
        <v>81</v>
      </c>
      <c r="B55" s="37">
        <v>30.48</v>
      </c>
      <c r="C55" s="13" t="s">
        <v>123</v>
      </c>
      <c r="D55" s="37">
        <v>32.21</v>
      </c>
    </row>
    <row r="56" spans="1:4" ht="31.5" x14ac:dyDescent="0.25">
      <c r="A56" s="14" t="s">
        <v>85</v>
      </c>
      <c r="B56" s="31">
        <v>9.0500000000000007</v>
      </c>
      <c r="C56" s="13" t="s">
        <v>124</v>
      </c>
      <c r="D56" s="31">
        <v>5.53</v>
      </c>
    </row>
    <row r="57" spans="1:4" ht="15.75" x14ac:dyDescent="0.25">
      <c r="A57" s="14" t="s">
        <v>9</v>
      </c>
      <c r="B57" s="32">
        <f>1.53+2</f>
        <v>3.5300000000000002</v>
      </c>
      <c r="C57" s="14" t="s">
        <v>9</v>
      </c>
      <c r="D57" s="32">
        <f>1.53+2</f>
        <v>3.5300000000000002</v>
      </c>
    </row>
    <row r="58" spans="1:4" ht="31.5" x14ac:dyDescent="0.25">
      <c r="A58" s="13" t="s">
        <v>72</v>
      </c>
      <c r="B58" s="32">
        <v>4.7300000000000004</v>
      </c>
      <c r="C58" s="14" t="s">
        <v>88</v>
      </c>
      <c r="D58" s="31">
        <v>6.25</v>
      </c>
    </row>
    <row r="59" spans="1:4" ht="15.75" x14ac:dyDescent="0.25">
      <c r="A59" s="3" t="s">
        <v>145</v>
      </c>
      <c r="B59" s="34">
        <f>SUM(B53:B58)</f>
        <v>69.410000000000011</v>
      </c>
      <c r="C59" s="3" t="s">
        <v>145</v>
      </c>
      <c r="D59" s="36">
        <f>SUM(D53:D58)</f>
        <v>84.890000000000015</v>
      </c>
    </row>
    <row r="60" spans="1:4" ht="15.75" x14ac:dyDescent="0.25">
      <c r="A60" s="12" t="s">
        <v>6</v>
      </c>
      <c r="B60" s="35"/>
      <c r="C60" s="12" t="s">
        <v>6</v>
      </c>
      <c r="D60" s="35"/>
    </row>
    <row r="61" spans="1:4" ht="47.25" x14ac:dyDescent="0.25">
      <c r="A61" s="13" t="s">
        <v>12</v>
      </c>
      <c r="B61" s="31">
        <v>12</v>
      </c>
      <c r="C61" s="13" t="s">
        <v>125</v>
      </c>
      <c r="D61" s="31">
        <v>7.18</v>
      </c>
    </row>
    <row r="62" spans="1:4" ht="15.75" x14ac:dyDescent="0.25">
      <c r="A62" s="13" t="s">
        <v>107</v>
      </c>
      <c r="B62" s="31">
        <v>11.34</v>
      </c>
      <c r="C62" s="13" t="s">
        <v>126</v>
      </c>
      <c r="D62" s="31">
        <v>14.51</v>
      </c>
    </row>
    <row r="63" spans="1:4" ht="31.5" x14ac:dyDescent="0.25">
      <c r="A63" s="13" t="s">
        <v>113</v>
      </c>
      <c r="B63" s="37">
        <v>40.56</v>
      </c>
      <c r="C63" s="21" t="s">
        <v>127</v>
      </c>
      <c r="D63" s="37">
        <v>53.56</v>
      </c>
    </row>
    <row r="64" spans="1:4" ht="15.75" x14ac:dyDescent="0.25">
      <c r="A64" s="13" t="s">
        <v>23</v>
      </c>
      <c r="B64" s="32">
        <v>7.51</v>
      </c>
      <c r="C64" s="14" t="s">
        <v>9</v>
      </c>
      <c r="D64" s="32">
        <f>2.3+2</f>
        <v>4.3</v>
      </c>
    </row>
    <row r="65" spans="1:4" ht="15.75" x14ac:dyDescent="0.25">
      <c r="A65" s="14" t="s">
        <v>9</v>
      </c>
      <c r="B65" s="32">
        <f>1.02+1.6</f>
        <v>2.62</v>
      </c>
      <c r="C65" s="13" t="s">
        <v>41</v>
      </c>
      <c r="D65" s="31">
        <v>5.85</v>
      </c>
    </row>
    <row r="66" spans="1:4" ht="15.75" x14ac:dyDescent="0.25">
      <c r="A66" s="13" t="s">
        <v>111</v>
      </c>
      <c r="B66" s="31">
        <v>5.85</v>
      </c>
      <c r="C66" s="3" t="s">
        <v>145</v>
      </c>
      <c r="D66" s="36">
        <f>SUM(D61:D65)</f>
        <v>85.399999999999991</v>
      </c>
    </row>
    <row r="67" spans="1:4" s="23" customFormat="1" ht="15.75" x14ac:dyDescent="0.25">
      <c r="A67" s="3" t="s">
        <v>145</v>
      </c>
      <c r="B67" s="36">
        <f>SUM(B61:B66)</f>
        <v>79.88000000000001</v>
      </c>
      <c r="C67" s="56"/>
      <c r="D67" s="57"/>
    </row>
    <row r="68" spans="1:4" ht="15.75" x14ac:dyDescent="0.25">
      <c r="A68" s="12" t="s">
        <v>11</v>
      </c>
      <c r="B68" s="35"/>
      <c r="C68" s="12" t="s">
        <v>11</v>
      </c>
      <c r="D68" s="35"/>
    </row>
    <row r="69" spans="1:4" ht="15.75" x14ac:dyDescent="0.25">
      <c r="A69" s="19" t="s">
        <v>114</v>
      </c>
      <c r="B69" s="31">
        <v>12.46</v>
      </c>
      <c r="C69" s="13" t="s">
        <v>12</v>
      </c>
      <c r="D69" s="31">
        <v>12</v>
      </c>
    </row>
    <row r="70" spans="1:4" ht="15.75" x14ac:dyDescent="0.25">
      <c r="A70" s="13" t="s">
        <v>94</v>
      </c>
      <c r="B70" s="31">
        <v>10.49</v>
      </c>
      <c r="C70" s="13" t="s">
        <v>128</v>
      </c>
      <c r="D70" s="31">
        <v>6.31</v>
      </c>
    </row>
    <row r="71" spans="1:4" ht="31.5" x14ac:dyDescent="0.25">
      <c r="A71" s="13" t="s">
        <v>115</v>
      </c>
      <c r="B71" s="31">
        <v>44.59</v>
      </c>
      <c r="C71" s="18" t="s">
        <v>129</v>
      </c>
      <c r="D71" s="37">
        <v>24.86</v>
      </c>
    </row>
    <row r="72" spans="1:4" ht="15.75" x14ac:dyDescent="0.25">
      <c r="A72" s="21" t="s">
        <v>77</v>
      </c>
      <c r="B72" s="37">
        <v>14.9</v>
      </c>
      <c r="C72" s="44" t="s">
        <v>77</v>
      </c>
      <c r="D72" s="33">
        <v>14.9</v>
      </c>
    </row>
    <row r="73" spans="1:4" ht="15.75" x14ac:dyDescent="0.25">
      <c r="A73" s="14" t="s">
        <v>9</v>
      </c>
      <c r="B73" s="32">
        <f>2.3+2</f>
        <v>4.3</v>
      </c>
      <c r="C73" s="14" t="s">
        <v>9</v>
      </c>
      <c r="D73" s="32">
        <f>1.53+1.6</f>
        <v>3.13</v>
      </c>
    </row>
    <row r="74" spans="1:4" ht="15.75" x14ac:dyDescent="0.25">
      <c r="A74" s="13" t="s">
        <v>116</v>
      </c>
      <c r="B74" s="31">
        <v>12</v>
      </c>
      <c r="C74" s="13" t="s">
        <v>116</v>
      </c>
      <c r="D74" s="31">
        <v>12</v>
      </c>
    </row>
    <row r="75" spans="1:4" s="23" customFormat="1" ht="15.75" x14ac:dyDescent="0.25">
      <c r="A75" s="3" t="s">
        <v>145</v>
      </c>
      <c r="B75" s="36">
        <f>SUM(B69:B74)</f>
        <v>98.740000000000009</v>
      </c>
      <c r="C75" s="3" t="s">
        <v>145</v>
      </c>
      <c r="D75" s="36">
        <f>SUM(D69:D74)</f>
        <v>73.2</v>
      </c>
    </row>
    <row r="76" spans="1:4" ht="15.75" x14ac:dyDescent="0.25">
      <c r="A76" s="12" t="s">
        <v>18</v>
      </c>
      <c r="B76" s="35"/>
      <c r="C76" s="12" t="s">
        <v>18</v>
      </c>
      <c r="D76" s="35"/>
    </row>
    <row r="77" spans="1:4" ht="15.75" x14ac:dyDescent="0.25">
      <c r="A77" s="13" t="s">
        <v>12</v>
      </c>
      <c r="B77" s="31">
        <v>12</v>
      </c>
      <c r="C77" s="13" t="s">
        <v>130</v>
      </c>
      <c r="D77" s="31">
        <v>4.28</v>
      </c>
    </row>
    <row r="78" spans="1:4" ht="31.5" x14ac:dyDescent="0.25">
      <c r="A78" s="13" t="s">
        <v>117</v>
      </c>
      <c r="B78" s="31">
        <v>13.72</v>
      </c>
      <c r="C78" s="13" t="s">
        <v>120</v>
      </c>
      <c r="D78" s="31">
        <v>12.46</v>
      </c>
    </row>
    <row r="79" spans="1:4" ht="15.75" x14ac:dyDescent="0.25">
      <c r="A79" s="14" t="s">
        <v>95</v>
      </c>
      <c r="B79" s="32">
        <v>33.82</v>
      </c>
      <c r="C79" s="13" t="s">
        <v>131</v>
      </c>
      <c r="D79" s="31">
        <v>36.92</v>
      </c>
    </row>
    <row r="80" spans="1:4" ht="15.75" x14ac:dyDescent="0.25">
      <c r="A80" s="13" t="s">
        <v>54</v>
      </c>
      <c r="B80" s="31">
        <v>8.58</v>
      </c>
      <c r="C80" s="13" t="s">
        <v>132</v>
      </c>
      <c r="D80" s="31">
        <v>7.5</v>
      </c>
    </row>
    <row r="81" spans="1:4" ht="15.75" x14ac:dyDescent="0.25">
      <c r="A81" s="14" t="s">
        <v>9</v>
      </c>
      <c r="B81" s="32">
        <f>1.53+1.6</f>
        <v>3.13</v>
      </c>
      <c r="C81" s="14" t="s">
        <v>9</v>
      </c>
      <c r="D81" s="32">
        <f>2.3+2</f>
        <v>4.3</v>
      </c>
    </row>
    <row r="82" spans="1:4" ht="15.75" x14ac:dyDescent="0.25">
      <c r="A82" s="13" t="s">
        <v>93</v>
      </c>
      <c r="B82" s="32">
        <v>6.11</v>
      </c>
      <c r="C82" s="13" t="s">
        <v>72</v>
      </c>
      <c r="D82" s="31">
        <v>4.7300000000000004</v>
      </c>
    </row>
    <row r="83" spans="1:4" s="23" customFormat="1" ht="15.75" x14ac:dyDescent="0.25">
      <c r="A83" s="3" t="s">
        <v>145</v>
      </c>
      <c r="B83" s="34">
        <f>SUM(B77:B82)</f>
        <v>77.36</v>
      </c>
      <c r="C83" s="3" t="s">
        <v>145</v>
      </c>
      <c r="D83" s="36">
        <f>SUM(D77:D82)</f>
        <v>70.190000000000012</v>
      </c>
    </row>
    <row r="84" spans="1:4" ht="15.75" x14ac:dyDescent="0.25">
      <c r="A84" s="12" t="s">
        <v>19</v>
      </c>
      <c r="B84" s="35"/>
      <c r="C84" s="12" t="s">
        <v>19</v>
      </c>
      <c r="D84" s="35"/>
    </row>
    <row r="85" spans="1:4" ht="47.25" x14ac:dyDescent="0.25">
      <c r="A85" s="18" t="s">
        <v>106</v>
      </c>
      <c r="B85" s="32">
        <v>17.440000000000001</v>
      </c>
      <c r="C85" s="13" t="s">
        <v>133</v>
      </c>
      <c r="D85" s="31">
        <v>18.78</v>
      </c>
    </row>
    <row r="86" spans="1:4" ht="15.75" x14ac:dyDescent="0.25">
      <c r="A86" s="13" t="s">
        <v>103</v>
      </c>
      <c r="B86" s="31">
        <v>16.02</v>
      </c>
      <c r="C86" s="13" t="s">
        <v>80</v>
      </c>
      <c r="D86" s="31">
        <v>15.16</v>
      </c>
    </row>
    <row r="87" spans="1:4" ht="15.75" x14ac:dyDescent="0.25">
      <c r="A87" s="13" t="s">
        <v>118</v>
      </c>
      <c r="B87" s="37">
        <v>28.67</v>
      </c>
      <c r="C87" s="13" t="s">
        <v>134</v>
      </c>
      <c r="D87" s="37">
        <v>38.090000000000003</v>
      </c>
    </row>
    <row r="88" spans="1:4" ht="31.5" x14ac:dyDescent="0.25">
      <c r="A88" s="21" t="s">
        <v>57</v>
      </c>
      <c r="B88" s="37">
        <v>9.51</v>
      </c>
      <c r="C88" s="44" t="s">
        <v>135</v>
      </c>
      <c r="D88" s="33">
        <v>21.57</v>
      </c>
    </row>
    <row r="89" spans="1:4" ht="15.75" x14ac:dyDescent="0.25">
      <c r="A89" s="14" t="s">
        <v>9</v>
      </c>
      <c r="B89" s="32">
        <f>1.53+1.6</f>
        <v>3.13</v>
      </c>
      <c r="C89" s="14" t="s">
        <v>9</v>
      </c>
      <c r="D89" s="32">
        <f>1.53+1.6</f>
        <v>3.13</v>
      </c>
    </row>
    <row r="90" spans="1:4" ht="15.75" x14ac:dyDescent="0.25">
      <c r="A90" s="13" t="s">
        <v>53</v>
      </c>
      <c r="B90" s="31">
        <v>1.02</v>
      </c>
      <c r="C90" s="13" t="s">
        <v>16</v>
      </c>
      <c r="D90" s="31">
        <v>1.02</v>
      </c>
    </row>
    <row r="91" spans="1:4" s="23" customFormat="1" ht="15.75" x14ac:dyDescent="0.25">
      <c r="A91" s="3" t="s">
        <v>145</v>
      </c>
      <c r="B91" s="36">
        <f>SUM(B85:B90)</f>
        <v>75.789999999999992</v>
      </c>
      <c r="C91" s="3" t="s">
        <v>145</v>
      </c>
      <c r="D91" s="36">
        <f>SUM(D85:D90)</f>
        <v>97.749999999999986</v>
      </c>
    </row>
    <row r="92" spans="1:4" ht="15.75" x14ac:dyDescent="0.25">
      <c r="A92" s="12" t="s">
        <v>26</v>
      </c>
      <c r="B92" s="35"/>
      <c r="C92" s="12" t="s">
        <v>26</v>
      </c>
      <c r="D92" s="35"/>
    </row>
    <row r="93" spans="1:4" ht="15.75" x14ac:dyDescent="0.25">
      <c r="A93" s="13" t="s">
        <v>119</v>
      </c>
      <c r="B93" s="40">
        <v>4.28</v>
      </c>
      <c r="C93" s="13" t="s">
        <v>82</v>
      </c>
      <c r="D93" s="31">
        <v>4.28</v>
      </c>
    </row>
    <row r="94" spans="1:4" ht="15.75" x14ac:dyDescent="0.25">
      <c r="A94" s="13" t="s">
        <v>120</v>
      </c>
      <c r="B94" s="40">
        <v>12.46</v>
      </c>
      <c r="C94" s="13" t="s">
        <v>136</v>
      </c>
      <c r="D94" s="31">
        <v>17.149999999999999</v>
      </c>
    </row>
    <row r="95" spans="1:4" ht="31.5" x14ac:dyDescent="0.25">
      <c r="A95" s="14" t="s">
        <v>91</v>
      </c>
      <c r="B95" s="41">
        <v>37.020000000000003</v>
      </c>
      <c r="C95" s="13" t="s">
        <v>137</v>
      </c>
      <c r="D95" s="31">
        <v>44.59</v>
      </c>
    </row>
    <row r="96" spans="1:4" ht="15.75" x14ac:dyDescent="0.25">
      <c r="A96" s="13" t="s">
        <v>121</v>
      </c>
      <c r="B96" s="31">
        <v>4.75</v>
      </c>
      <c r="C96" s="13" t="s">
        <v>7</v>
      </c>
      <c r="D96" s="31">
        <v>6.57</v>
      </c>
    </row>
    <row r="97" spans="1:4" ht="15.75" x14ac:dyDescent="0.25">
      <c r="A97" s="14" t="s">
        <v>9</v>
      </c>
      <c r="B97" s="32">
        <f>2.3+2.4</f>
        <v>4.6999999999999993</v>
      </c>
      <c r="C97" s="14" t="s">
        <v>9</v>
      </c>
      <c r="D97" s="32">
        <f>2.3+2.4</f>
        <v>4.6999999999999993</v>
      </c>
    </row>
    <row r="98" spans="1:4" ht="15.75" x14ac:dyDescent="0.25">
      <c r="A98" s="13" t="s">
        <v>111</v>
      </c>
      <c r="B98" s="31">
        <v>5.85</v>
      </c>
      <c r="C98" s="13" t="s">
        <v>111</v>
      </c>
      <c r="D98" s="31">
        <v>5.85</v>
      </c>
    </row>
    <row r="99" spans="1:4" s="23" customFormat="1" ht="15.75" x14ac:dyDescent="0.25">
      <c r="A99" s="3" t="s">
        <v>145</v>
      </c>
      <c r="B99" s="34">
        <f>SUM(B93:B98)</f>
        <v>69.06</v>
      </c>
      <c r="C99" s="3" t="s">
        <v>145</v>
      </c>
      <c r="D99" s="36">
        <f>SUM(D93:D98)</f>
        <v>83.14</v>
      </c>
    </row>
    <row r="100" spans="1:4" ht="15.75" x14ac:dyDescent="0.25">
      <c r="C100" s="54" t="s">
        <v>150</v>
      </c>
      <c r="D100" s="59">
        <f>B9+B18+B26+B34+B42+B50+B59+B67+B75+B83+B91+B99+D10+D18+D26+D34+D41+D50+D59+D66+D75+D83+D91+D99</f>
        <v>1877.7300000000002</v>
      </c>
    </row>
    <row r="101" spans="1:4" x14ac:dyDescent="0.25">
      <c r="D101" s="60">
        <f>D100/24</f>
        <v>78.23875000000001</v>
      </c>
    </row>
  </sheetData>
  <pageMargins left="0" right="0" top="0" bottom="0" header="0.31496062992125984" footer="0.31496062992125984"/>
  <pageSetup paperSize="9" scale="6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</vt:lpstr>
      <vt:lpstr>обед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2022-02-07T08:32:21Z</dcterms:modified>
</cp:coreProperties>
</file>